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E28" i="1"/>
  <c r="C28" i="1"/>
  <c r="D27" i="1"/>
  <c r="D26" i="1"/>
  <c r="D28" i="1" s="1"/>
  <c r="E25" i="1"/>
  <c r="C25" i="1"/>
  <c r="D24" i="1"/>
  <c r="D23" i="1"/>
  <c r="D25" i="1" s="1"/>
  <c r="E22" i="1"/>
  <c r="C22" i="1"/>
  <c r="D21" i="1"/>
  <c r="D20" i="1"/>
  <c r="D22" i="1" s="1"/>
  <c r="E19" i="1"/>
  <c r="C19" i="1"/>
  <c r="D18" i="1"/>
  <c r="D17" i="1"/>
  <c r="D19" i="1" s="1"/>
  <c r="D16" i="1"/>
  <c r="E15" i="1"/>
  <c r="D15" i="1"/>
  <c r="C15" i="1"/>
  <c r="D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<sst xmlns="http://schemas.openxmlformats.org/spreadsheetml/2006/main" count="59" uniqueCount="36">
  <si>
    <t>Основные показатели финансовой деятельности организации образования</t>
  </si>
  <si>
    <t>по состоянию на "1" апреля   2020 г.</t>
  </si>
  <si>
    <t>КГУ "Полтавская средняя школа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</si>
  <si>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</si>
  <si>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</si>
  <si>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</si>
  <si>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</si>
  <si>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</si>
  <si>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</si>
  <si>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2020 г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</si>
  <si>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</si>
  <si>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</si>
  <si>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</si>
  <si>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</si>
  <si>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</si>
  <si>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</si>
  <si>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</si>
  <si>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</si>
  <si>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</si>
  <si>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</si>
  <si>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</si>
  <si>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</si>
  <si>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</si>
  <si>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</si>
  <si>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</si>
  <si>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</si>
  <si>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</si>
  <si>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</si>
  <si>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</si>
  <si>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</si>
  <si>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</si>
  <si>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</si>
  <si>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ГУ «Отдел образования</t>
  </si>
  <si>
    <t>Атбасарского района»                                                       Н. Наймушина</t>
  </si>
  <si>
    <t>исп Бирюкова С.</t>
  </si>
  <si>
    <t>тел 24009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</si>
</sst>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3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40" sqref="B40"/>
    </sheetView>
  </sheetViews>
  <sheetFormatPr defaultRowHeight="15" x14ac:dyDescent="0.25"/>
  <cols>
    <col min="1" max="1" width="46.7109375" customWidth="1"/>
    <col min="2" max="2" width="20.28515625" customWidth="1"/>
    <col min="3" max="3" width="20.5703125" customWidth="1"/>
    <col min="4" max="4" width="36.7109375" customWidth="1"/>
    <col min="5" max="5" width="41.1406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11" t="s">
        <v>7</v>
      </c>
      <c r="D9" s="11"/>
      <c r="E9" s="11"/>
    </row>
    <row r="10" spans="1:5" ht="60.75" x14ac:dyDescent="0.2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 x14ac:dyDescent="0.3">
      <c r="A11" s="14" t="s">
        <v>11</v>
      </c>
      <c r="B11" s="15" t="s">
        <v>12</v>
      </c>
      <c r="C11" s="16">
        <v>127</v>
      </c>
      <c r="D11" s="16">
        <v>127</v>
      </c>
      <c r="E11" s="16">
        <v>127</v>
      </c>
    </row>
    <row r="12" spans="1:5" ht="25.5" x14ac:dyDescent="0.3">
      <c r="A12" s="17" t="s">
        <v>13</v>
      </c>
      <c r="B12" s="15" t="s">
        <v>14</v>
      </c>
      <c r="C12" s="16">
        <f>(C13-C32)/C11</f>
        <v>571.46456692913387</v>
      </c>
      <c r="D12" s="16">
        <f t="shared" ref="D12:E12" si="0">(D13-D32)/D11</f>
        <v>142.86614173228347</v>
      </c>
      <c r="E12" s="16">
        <f t="shared" si="0"/>
        <v>149.87559055118109</v>
      </c>
    </row>
    <row r="13" spans="1:5" ht="25.5" x14ac:dyDescent="0.3">
      <c r="A13" s="14" t="s">
        <v>15</v>
      </c>
      <c r="B13" s="15" t="s">
        <v>14</v>
      </c>
      <c r="C13" s="16">
        <f>C15+C29+C30+C31+C32+C33</f>
        <v>72611</v>
      </c>
      <c r="D13" s="16">
        <f>D15+D29+D30+D31+D32+D33</f>
        <v>18152.75</v>
      </c>
      <c r="E13" s="16">
        <f>E15+E29+E30+E31+E32+E33</f>
        <v>19065.399999999998</v>
      </c>
    </row>
    <row r="14" spans="1:5" ht="20.25" x14ac:dyDescent="0.3">
      <c r="A14" s="18" t="s">
        <v>16</v>
      </c>
      <c r="B14" s="19"/>
      <c r="C14" s="16"/>
      <c r="D14" s="16">
        <f t="shared" ref="D14:D27" si="1">C14</f>
        <v>0</v>
      </c>
      <c r="E14" s="16"/>
    </row>
    <row r="15" spans="1:5" ht="25.5" x14ac:dyDescent="0.3">
      <c r="A15" s="14" t="s">
        <v>17</v>
      </c>
      <c r="B15" s="15" t="s">
        <v>14</v>
      </c>
      <c r="C15" s="16">
        <f>C17+C20+C23+C26</f>
        <v>43210.899999999994</v>
      </c>
      <c r="D15" s="16">
        <f>D17+D20+D23+D26</f>
        <v>10802.724999999999</v>
      </c>
      <c r="E15" s="20">
        <f>E17+E20+E23+E26</f>
        <v>12283.699999999999</v>
      </c>
    </row>
    <row r="16" spans="1:5" ht="20.25" x14ac:dyDescent="0.3">
      <c r="A16" s="18" t="s">
        <v>18</v>
      </c>
      <c r="B16" s="19"/>
      <c r="C16" s="16"/>
      <c r="D16" s="16">
        <f t="shared" si="1"/>
        <v>0</v>
      </c>
      <c r="E16" s="20"/>
    </row>
    <row r="17" spans="1:5" ht="25.5" x14ac:dyDescent="0.3">
      <c r="A17" s="21" t="s">
        <v>19</v>
      </c>
      <c r="B17" s="22" t="s">
        <v>14</v>
      </c>
      <c r="C17" s="20">
        <v>4125.5</v>
      </c>
      <c r="D17" s="16">
        <f>C17/4</f>
        <v>1031.375</v>
      </c>
      <c r="E17" s="20">
        <v>1089.7</v>
      </c>
    </row>
    <row r="18" spans="1:5" ht="20.25" x14ac:dyDescent="0.3">
      <c r="A18" s="23" t="s">
        <v>20</v>
      </c>
      <c r="B18" s="24" t="s">
        <v>21</v>
      </c>
      <c r="C18" s="20">
        <v>3</v>
      </c>
      <c r="D18" s="16">
        <f t="shared" si="1"/>
        <v>3</v>
      </c>
      <c r="E18" s="20">
        <v>3</v>
      </c>
    </row>
    <row r="19" spans="1:5" ht="20.25" x14ac:dyDescent="0.3">
      <c r="A19" s="23" t="s">
        <v>22</v>
      </c>
      <c r="B19" s="22" t="s">
        <v>23</v>
      </c>
      <c r="C19" s="20">
        <f>C17/C18/12*1000+200</f>
        <v>114797.22222222223</v>
      </c>
      <c r="D19" s="16">
        <f>D17*1000/3/D18</f>
        <v>114597.22222222223</v>
      </c>
      <c r="E19" s="20">
        <f>E17*1000/3/E18</f>
        <v>121077.77777777777</v>
      </c>
    </row>
    <row r="20" spans="1:5" ht="25.5" x14ac:dyDescent="0.3">
      <c r="A20" s="21" t="s">
        <v>24</v>
      </c>
      <c r="B20" s="22" t="s">
        <v>14</v>
      </c>
      <c r="C20" s="20">
        <v>24763.1</v>
      </c>
      <c r="D20" s="16">
        <f>C20/4</f>
        <v>6190.7749999999996</v>
      </c>
      <c r="E20" s="20">
        <v>6957.2</v>
      </c>
    </row>
    <row r="21" spans="1:5" ht="20.25" x14ac:dyDescent="0.3">
      <c r="A21" s="23" t="s">
        <v>20</v>
      </c>
      <c r="B21" s="24" t="s">
        <v>21</v>
      </c>
      <c r="C21" s="20">
        <v>22.8</v>
      </c>
      <c r="D21" s="16">
        <f t="shared" si="1"/>
        <v>22.8</v>
      </c>
      <c r="E21" s="20">
        <v>22.76</v>
      </c>
    </row>
    <row r="22" spans="1:5" ht="20.25" x14ac:dyDescent="0.3">
      <c r="A22" s="23" t="s">
        <v>22</v>
      </c>
      <c r="B22" s="22" t="s">
        <v>23</v>
      </c>
      <c r="C22" s="20">
        <f>C20/12/C21*1000</f>
        <v>90508.406432748539</v>
      </c>
      <c r="D22" s="16">
        <f>D20*1000/3/D21</f>
        <v>90508.406432748539</v>
      </c>
      <c r="E22" s="20">
        <f>E20*1000/3/E21</f>
        <v>101892.20855301697</v>
      </c>
    </row>
    <row r="23" spans="1:5" ht="62.25" customHeight="1" x14ac:dyDescent="0.3">
      <c r="A23" s="25" t="s">
        <v>25</v>
      </c>
      <c r="B23" s="15" t="s">
        <v>14</v>
      </c>
      <c r="C23" s="20">
        <v>3491.5</v>
      </c>
      <c r="D23" s="16">
        <f>C23/4</f>
        <v>872.875</v>
      </c>
      <c r="E23" s="20">
        <v>980.3</v>
      </c>
    </row>
    <row r="24" spans="1:5" ht="20.25" x14ac:dyDescent="0.3">
      <c r="A24" s="17" t="s">
        <v>20</v>
      </c>
      <c r="B24" s="26" t="s">
        <v>21</v>
      </c>
      <c r="C24" s="20">
        <v>3.8</v>
      </c>
      <c r="D24" s="16">
        <f t="shared" si="1"/>
        <v>3.8</v>
      </c>
      <c r="E24" s="20">
        <v>3.75</v>
      </c>
    </row>
    <row r="25" spans="1:5" ht="20.25" x14ac:dyDescent="0.3">
      <c r="A25" s="17" t="s">
        <v>22</v>
      </c>
      <c r="B25" s="15" t="s">
        <v>23</v>
      </c>
      <c r="C25" s="20">
        <f>C23/C24/12*1000</f>
        <v>76567.982456140351</v>
      </c>
      <c r="D25" s="16">
        <f>D23*1000/3/D24</f>
        <v>76567.982456140351</v>
      </c>
      <c r="E25" s="20">
        <f>E23*1000/3/E24</f>
        <v>87137.777777777781</v>
      </c>
    </row>
    <row r="26" spans="1:5" ht="25.5" x14ac:dyDescent="0.3">
      <c r="A26" s="27" t="s">
        <v>26</v>
      </c>
      <c r="B26" s="15" t="s">
        <v>14</v>
      </c>
      <c r="C26" s="20">
        <v>10830.8</v>
      </c>
      <c r="D26" s="16">
        <f>C26/4</f>
        <v>2707.7</v>
      </c>
      <c r="E26" s="20">
        <v>3256.5</v>
      </c>
    </row>
    <row r="27" spans="1:5" ht="20.25" x14ac:dyDescent="0.3">
      <c r="A27" s="17" t="s">
        <v>20</v>
      </c>
      <c r="B27" s="26" t="s">
        <v>21</v>
      </c>
      <c r="C27" s="20">
        <v>19.399999999999999</v>
      </c>
      <c r="D27" s="16">
        <f t="shared" si="1"/>
        <v>19.399999999999999</v>
      </c>
      <c r="E27" s="20">
        <v>19.38</v>
      </c>
    </row>
    <row r="28" spans="1:5" ht="20.25" x14ac:dyDescent="0.3">
      <c r="A28" s="17" t="s">
        <v>22</v>
      </c>
      <c r="B28" s="15" t="s">
        <v>23</v>
      </c>
      <c r="C28" s="20">
        <f>C26/12/C27*1000</f>
        <v>46524.05498281787</v>
      </c>
      <c r="D28" s="16">
        <f>D26*1000/3/D27</f>
        <v>46524.05498281787</v>
      </c>
      <c r="E28" s="20">
        <f>E26*1000/3/E27</f>
        <v>56011.351909184727</v>
      </c>
    </row>
    <row r="29" spans="1:5" ht="25.5" x14ac:dyDescent="0.3">
      <c r="A29" s="14" t="s">
        <v>27</v>
      </c>
      <c r="B29" s="15" t="s">
        <v>14</v>
      </c>
      <c r="C29" s="20">
        <v>4998</v>
      </c>
      <c r="D29" s="16">
        <f>C29/4</f>
        <v>1249.5</v>
      </c>
      <c r="E29" s="20">
        <v>1290.5</v>
      </c>
    </row>
    <row r="30" spans="1:5" ht="36" customHeight="1" x14ac:dyDescent="0.3">
      <c r="A30" s="28" t="s">
        <v>28</v>
      </c>
      <c r="B30" s="15" t="s">
        <v>14</v>
      </c>
      <c r="C30" s="20">
        <v>4515.1000000000004</v>
      </c>
      <c r="D30" s="16">
        <f t="shared" ref="D30:D33" si="2">C30/4</f>
        <v>1128.7750000000001</v>
      </c>
      <c r="E30" s="20">
        <v>511.8</v>
      </c>
    </row>
    <row r="31" spans="1:5" ht="38.25" customHeight="1" x14ac:dyDescent="0.3">
      <c r="A31" s="28" t="s">
        <v>29</v>
      </c>
      <c r="B31" s="15" t="s">
        <v>14</v>
      </c>
      <c r="C31" s="16">
        <v>0</v>
      </c>
      <c r="D31" s="16">
        <f t="shared" si="2"/>
        <v>0</v>
      </c>
      <c r="E31" s="20">
        <v>0</v>
      </c>
    </row>
    <row r="32" spans="1:5" ht="35.25" customHeight="1" x14ac:dyDescent="0.3">
      <c r="A32" s="28" t="s">
        <v>30</v>
      </c>
      <c r="B32" s="15" t="s">
        <v>14</v>
      </c>
      <c r="C32" s="16">
        <v>35</v>
      </c>
      <c r="D32" s="16">
        <f t="shared" si="2"/>
        <v>8.75</v>
      </c>
      <c r="E32" s="20">
        <v>31.2</v>
      </c>
    </row>
    <row r="33" spans="1:5" ht="60.75" customHeight="1" x14ac:dyDescent="0.3">
      <c r="A33" s="28" t="s">
        <v>31</v>
      </c>
      <c r="B33" s="15" t="s">
        <v>14</v>
      </c>
      <c r="C33" s="16">
        <v>19852</v>
      </c>
      <c r="D33" s="16">
        <f t="shared" si="2"/>
        <v>4963</v>
      </c>
      <c r="E33" s="20">
        <v>4948.2</v>
      </c>
    </row>
    <row r="34" spans="1:5" ht="20.25" x14ac:dyDescent="0.3">
      <c r="A34" s="29"/>
      <c r="B34" s="3"/>
      <c r="C34" s="4"/>
      <c r="D34" s="4"/>
      <c r="E34" s="4"/>
    </row>
    <row r="35" spans="1:5" ht="20.25" x14ac:dyDescent="0.3">
      <c r="A35" s="29" t="s">
        <v>32</v>
      </c>
      <c r="B35" s="3"/>
      <c r="C35" s="4"/>
      <c r="D35" s="4"/>
      <c r="E35" s="4"/>
    </row>
    <row r="36" spans="1:5" ht="20.25" x14ac:dyDescent="0.3">
      <c r="A36" s="29" t="s">
        <v>33</v>
      </c>
      <c r="B36" s="3"/>
      <c r="C36" s="4"/>
      <c r="D36" s="4"/>
      <c r="E36" s="4"/>
    </row>
    <row r="37" spans="1:5" ht="20.25" x14ac:dyDescent="0.3">
      <c r="A37" s="29"/>
      <c r="B37" s="3"/>
      <c r="C37" s="4"/>
      <c r="D37" s="4"/>
      <c r="E37" s="4"/>
    </row>
    <row r="38" spans="1:5" ht="20.25" x14ac:dyDescent="0.3">
      <c r="A38" s="29"/>
      <c r="B38" s="3"/>
      <c r="C38" s="4"/>
      <c r="D38" s="4"/>
      <c r="E38" s="4"/>
    </row>
    <row r="39" spans="1:5" ht="20.25" x14ac:dyDescent="0.3">
      <c r="A39" s="30" t="s">
        <v>34</v>
      </c>
      <c r="B39" s="3"/>
      <c r="C39" s="4"/>
      <c r="D39" s="4"/>
      <c r="E39" s="4"/>
    </row>
    <row r="40" spans="1:5" ht="20.25" x14ac:dyDescent="0.3">
      <c r="A40" s="30" t="s">
        <v>35</v>
      </c>
      <c r="B40" s="3"/>
      <c r="C40" s="4"/>
      <c r="D40" s="4"/>
      <c r="E40" s="4"/>
    </row>
    <row r="41" spans="1:5" ht="20.25" x14ac:dyDescent="0.3">
      <c r="A41" s="29"/>
      <c r="B41" s="3"/>
      <c r="C41" s="4"/>
      <c r="D41" s="4"/>
      <c r="E41" s="4"/>
    </row>
    <row r="42" spans="1:5" ht="20.25" x14ac:dyDescent="0.3">
      <c r="A42" s="29"/>
      <c r="B42" s="3"/>
      <c r="C42" s="4"/>
      <c r="D42" s="4"/>
      <c r="E42" s="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2020-05-18T16:58:09Z</dcterms:created>
  <dcterms:modified xsi:type="dcterms:W3CDTF">2020-05-18T16:59:21Z</dcterms:modified>
</cp:coreProperties>
</file>